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7220" windowHeight="13740" tabRatio="532" activeTab="0"/>
  </bookViews>
  <sheets>
    <sheet name="Rekapitulace" sheetId="1" r:id="rId1"/>
    <sheet name="Prikazy" sheetId="2" r:id="rId2"/>
  </sheets>
  <definedNames>
    <definedName name="Covid1">'Rekapitulace'!$C$7</definedName>
    <definedName name="DanMinR">'Rekapitulace'!$C$26</definedName>
    <definedName name="DanOpravy">'Rekapitulace'!$C$24</definedName>
    <definedName name="DanRZ">'Rekapitulace'!$C$25</definedName>
    <definedName name="DanSraz">'Rekapitulace'!$C$27</definedName>
    <definedName name="DanSraz0">'Rekapitulace'!$C$28</definedName>
    <definedName name="DanSraz1">'Rekapitulace'!$C$29</definedName>
    <definedName name="DanSraz2">'Rekapitulace'!$C$30</definedName>
    <definedName name="DanZal">'Rekapitulace'!$C$23</definedName>
    <definedName name="DNP">'Rekapitulace'!#REF!</definedName>
    <definedName name="Hruba">'Rekapitulace'!$C$5</definedName>
    <definedName name="Komp">'Rekapitulace'!$C$39</definedName>
    <definedName name="Mimo">'Rekapitulace'!$C$14</definedName>
    <definedName name="PojSocF">'Rekapitulace'!$C$18</definedName>
    <definedName name="PojSocZ">'Rekapitulace'!$C$16</definedName>
    <definedName name="PojZdrF">'Rekapitulace'!$C$21</definedName>
    <definedName name="PojZdrZ">'Rekapitulace'!$C$17</definedName>
    <definedName name="PredpMinM">'Rekapitulace'!$C$40</definedName>
    <definedName name="Prepl">'Rekapitulace'!$C$41</definedName>
    <definedName name="SolidDan">'Rekapitulace'!$C$31</definedName>
    <definedName name="SrazOst">'Rekapitulace'!$C$37</definedName>
    <definedName name="SrazZak">'Rekapitulace'!$C$32</definedName>
    <definedName name="SumaPrik">'Prikazy'!$B$31</definedName>
    <definedName name="VyplCelk">'Rekapitulace'!$C$43</definedName>
  </definedNames>
  <calcPr fullCalcOnLoad="1"/>
</workbook>
</file>

<file path=xl/sharedStrings.xml><?xml version="1.0" encoding="utf-8"?>
<sst xmlns="http://schemas.openxmlformats.org/spreadsheetml/2006/main" count="124" uniqueCount="88">
  <si>
    <t>Cis</t>
  </si>
  <si>
    <t>Rezerva</t>
  </si>
  <si>
    <t>DOPLATEK CELKEM</t>
  </si>
  <si>
    <t>SKUTEČNĚ VYPLÁCENO:</t>
  </si>
  <si>
    <t>Mimořádná záloha</t>
  </si>
  <si>
    <t>Celkem:</t>
  </si>
  <si>
    <t>Chyba výplat:</t>
  </si>
  <si>
    <t>Celkem</t>
  </si>
  <si>
    <t>Srážky pro podnik</t>
  </si>
  <si>
    <t>ODVODY:</t>
  </si>
  <si>
    <t>Chyba:</t>
  </si>
  <si>
    <t>Správa soc. zab.</t>
  </si>
  <si>
    <t>Daň zálohová</t>
  </si>
  <si>
    <t>Daň srážková</t>
  </si>
  <si>
    <t>ZP1</t>
  </si>
  <si>
    <t>ZP2</t>
  </si>
  <si>
    <t>ZP3</t>
  </si>
  <si>
    <t>Zdravotní pojišťovny celkem:</t>
  </si>
  <si>
    <t>ZP4</t>
  </si>
  <si>
    <t>ZP5</t>
  </si>
  <si>
    <t>ZP6</t>
  </si>
  <si>
    <t>ZP7</t>
  </si>
  <si>
    <t>ZP8</t>
  </si>
  <si>
    <t>ZP9</t>
  </si>
  <si>
    <t>Pojistné zdr. firma</t>
  </si>
  <si>
    <t>Pojistné sociální</t>
  </si>
  <si>
    <t>Pojistné zdravotní</t>
  </si>
  <si>
    <t>Výplata hotově</t>
  </si>
  <si>
    <t>(Zaokrouhleno na celé Kč nahoru)</t>
  </si>
  <si>
    <t>Kč</t>
  </si>
  <si>
    <t>Složka</t>
  </si>
  <si>
    <t>PořČís</t>
  </si>
  <si>
    <t>Srážky celkově</t>
  </si>
  <si>
    <t>Chyba zaúčtování:</t>
  </si>
  <si>
    <t>Opravy zálohové daně</t>
  </si>
  <si>
    <t>RZ daně</t>
  </si>
  <si>
    <t>Doplatek hotově</t>
  </si>
  <si>
    <t>Doplatek poštou</t>
  </si>
  <si>
    <t>Kompenzace min. přepl</t>
  </si>
  <si>
    <t>Přeplatek</t>
  </si>
  <si>
    <t>Předpis k úhradě z min. měs.</t>
  </si>
  <si>
    <t>Následující údaje je nutno zadávat z jednotlivých dokladů (tj. výplatní listiny, příkazy k úhradě, …) a nikoliv z rekapitulace!!!)</t>
  </si>
  <si>
    <t>Z výplatní listiny</t>
  </si>
  <si>
    <t>OSTATNÍ PLATBY:</t>
  </si>
  <si>
    <t>Odvod do FKSP</t>
  </si>
  <si>
    <t>Kooperativa</t>
  </si>
  <si>
    <t>rezerva</t>
  </si>
  <si>
    <t>PŘÍKAZ CELKEM:</t>
  </si>
  <si>
    <t>Příkaz za zaměstnance celkem:</t>
  </si>
  <si>
    <t>Příkaz ostatní celkem</t>
  </si>
  <si>
    <t>(v případě samostatného příkazu za zaměstnance a odvody)</t>
  </si>
  <si>
    <t>(v případě společného příkazu)</t>
  </si>
  <si>
    <t>(dtto)</t>
  </si>
  <si>
    <t>HRUBÁ MZDA CELKEM</t>
  </si>
  <si>
    <t>MIMOMZDOVÉ CELKEM</t>
  </si>
  <si>
    <t>Náhrady cestovného</t>
  </si>
  <si>
    <t>SRÁŽKY ZÁKONNÉ CELKEM</t>
  </si>
  <si>
    <t>SRÁŽKY OSTATNÍ CELKEM</t>
  </si>
  <si>
    <t>Opravy daně z minulých let</t>
  </si>
  <si>
    <t>K VÝPLATĚ CELKEM</t>
  </si>
  <si>
    <t>(Lze použít např. pro příspěvek firmy na penzijní pojištění)</t>
  </si>
  <si>
    <t>Hrubá mzda</t>
  </si>
  <si>
    <t>(Od roku 2012 opět obsahuje náhrady za nemoc z položky M427)</t>
  </si>
  <si>
    <t>Solidární daň</t>
  </si>
  <si>
    <t>Srážka na stravování</t>
  </si>
  <si>
    <t>Odbory 1</t>
  </si>
  <si>
    <t>Odbory 2</t>
  </si>
  <si>
    <t>Nepřenášet do tabulky 'Ostatní platby'</t>
  </si>
  <si>
    <t>Penzijní fond 1</t>
  </si>
  <si>
    <t>Penzijní fond 2</t>
  </si>
  <si>
    <t>Penzijní fond 3</t>
  </si>
  <si>
    <t>Ostatní náhrady mimomzd.</t>
  </si>
  <si>
    <t>Ostatní mimomzdové prostř.</t>
  </si>
  <si>
    <t>Daň zvláštní sazbou</t>
  </si>
  <si>
    <t>Daň zvláštní sazbou č. 1</t>
  </si>
  <si>
    <t>Daň zvláštní sazbou č. 2</t>
  </si>
  <si>
    <t>Příspěvek při karanténě celkem</t>
  </si>
  <si>
    <t>Srážky příkazem k úhradě</t>
  </si>
  <si>
    <t xml:space="preserve">Ze stejnojmenné sestavy </t>
  </si>
  <si>
    <t>Záloha na mzdu</t>
  </si>
  <si>
    <t>Záloha před dovolenou</t>
  </si>
  <si>
    <t>Vratka zálohy před dovolenou</t>
  </si>
  <si>
    <t>Náhrada nákladů na exekuce</t>
  </si>
  <si>
    <t>Splátky půjček FKSP nesrážené příkazem</t>
  </si>
  <si>
    <t>Následují srážky soupiskou:</t>
  </si>
  <si>
    <t>Pojistné soc. plac. firmou - normální</t>
  </si>
  <si>
    <t>Pojistné soc. plac. firmou - záchranáři</t>
  </si>
  <si>
    <t>Sleva soc. poj. placeného firmou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</si>
</sst>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s&quot;;\-#,##0\ &quot;Kčs&quot;"/>
    <numFmt numFmtId="165" formatCode="#,##0\ &quot;Kčs&quot;;[Red]\-#,##0\ &quot;Kčs&quot;"/>
    <numFmt numFmtId="166" formatCode="#,##0.00\ &quot;Kčs&quot;;\-#,##0.00\ &quot;Kčs&quot;"/>
    <numFmt numFmtId="167" formatCode="#,##0.00\ &quot;Kčs&quot;;[Red]\-#,##0.00\ &quot;Kčs&quot;"/>
    <numFmt numFmtId="168" formatCode="_-* #,##0\ &quot;Kčs&quot;_-;\-* #,##0\ &quot;Kčs&quot;_-;_-* &quot;-&quot;\ &quot;Kčs&quot;_-;_-@_-"/>
    <numFmt numFmtId="169" formatCode="_-* #,##0\ _K_č_s_-;\-* #,##0\ _K_č_s_-;_-* &quot;-&quot;\ _K_č_s_-;_-@_-"/>
    <numFmt numFmtId="170" formatCode="_-* #,##0.00\ &quot;Kčs&quot;_-;\-* #,##0.00\ &quot;Kčs&quot;_-;_-* &quot;-&quot;??\ &quot;Kčs&quot;_-;_-@_-"/>
    <numFmt numFmtId="171" formatCode="_-* #,##0.00\ _K_č_s_-;\-* #,##0.00\ _K_č_s_-;_-* &quot;-&quot;??\ _K_č_s_-;_-@_-"/>
    <numFmt numFmtId="172" formatCode="#,##0.00\ &quot;Kč&quot;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\ ##,000_);[Red]\([$€-2]\ #\ ##,000\)"/>
  </numFmts>
  <fonts count="4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color indexed="10"/>
      <name val="Arial CE"/>
      <family val="2"/>
    </font>
    <font>
      <b/>
      <sz val="8"/>
      <color indexed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8"/>
      <color indexed="39"/>
      <name val="Arial CE"/>
      <family val="2"/>
    </font>
    <font>
      <b/>
      <sz val="8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left" indent="1"/>
      <protection locked="0"/>
    </xf>
    <xf numFmtId="0" fontId="6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right"/>
      <protection/>
    </xf>
    <xf numFmtId="0" fontId="9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 indent="1"/>
      <protection/>
    </xf>
    <xf numFmtId="172" fontId="6" fillId="0" borderId="0" xfId="0" applyNumberFormat="1" applyFont="1" applyAlignment="1" applyProtection="1">
      <alignment/>
      <protection locked="0"/>
    </xf>
    <xf numFmtId="172" fontId="5" fillId="0" borderId="0" xfId="0" applyNumberFormat="1" applyFont="1" applyAlignment="1" applyProtection="1">
      <alignment/>
      <protection/>
    </xf>
    <xf numFmtId="172" fontId="5" fillId="0" borderId="0" xfId="0" applyNumberFormat="1" applyFont="1" applyAlignment="1" applyProtection="1">
      <alignment/>
      <protection locked="0"/>
    </xf>
    <xf numFmtId="172" fontId="5" fillId="0" borderId="0" xfId="0" applyNumberFormat="1" applyFont="1" applyAlignment="1" applyProtection="1">
      <alignment horizontal="center"/>
      <protection/>
    </xf>
    <xf numFmtId="172" fontId="8" fillId="0" borderId="0" xfId="0" applyNumberFormat="1" applyFont="1" applyAlignment="1" applyProtection="1">
      <alignment/>
      <protection locked="0"/>
    </xf>
    <xf numFmtId="172" fontId="7" fillId="0" borderId="0" xfId="0" applyNumberFormat="1" applyFont="1" applyAlignment="1" applyProtection="1">
      <alignment/>
      <protection locked="0"/>
    </xf>
    <xf numFmtId="172" fontId="9" fillId="33" borderId="0" xfId="0" applyNumberFormat="1" applyFont="1" applyFill="1" applyAlignment="1" applyProtection="1">
      <alignment/>
      <protection locked="0"/>
    </xf>
    <xf numFmtId="0" fontId="7" fillId="34" borderId="0" xfId="0" applyFont="1" applyFill="1" applyAlignment="1" applyProtection="1">
      <alignment horizontal="left" indent="1"/>
      <protection locked="0"/>
    </xf>
    <xf numFmtId="0" fontId="7" fillId="0" borderId="0" xfId="0" applyFont="1" applyAlignment="1" applyProtection="1">
      <alignment horizontal="left" indent="1"/>
      <protection locked="0"/>
    </xf>
    <xf numFmtId="0" fontId="7" fillId="34" borderId="0" xfId="0" applyFont="1" applyFill="1" applyAlignment="1" applyProtection="1">
      <alignment/>
      <protection locked="0"/>
    </xf>
    <xf numFmtId="0" fontId="7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 horizontal="left" indent="1"/>
      <protection locked="0"/>
    </xf>
    <xf numFmtId="0" fontId="6" fillId="34" borderId="0" xfId="0" applyFont="1" applyFill="1" applyAlignment="1" applyProtection="1">
      <alignment/>
      <protection locked="0"/>
    </xf>
    <xf numFmtId="0" fontId="7" fillId="34" borderId="0" xfId="0" applyFont="1" applyFill="1" applyAlignment="1" applyProtection="1">
      <alignment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1" sqref="B21"/>
    </sheetView>
  </sheetViews>
  <sheetFormatPr defaultColWidth="9.00390625" defaultRowHeight="12.75"/>
  <cols>
    <col min="1" max="1" width="3.625" style="9" customWidth="1"/>
    <col min="2" max="2" width="31.625" style="9" customWidth="1"/>
    <col min="3" max="3" width="12.875" style="19" customWidth="1"/>
    <col min="4" max="4" width="16.75390625" style="9" customWidth="1"/>
    <col min="5" max="5" width="14.375" style="9" customWidth="1"/>
    <col min="6" max="6" width="13.375" style="9" customWidth="1"/>
    <col min="7" max="7" width="11.375" style="9" customWidth="1"/>
    <col min="8" max="8" width="11.625" style="9" customWidth="1"/>
    <col min="9" max="9" width="22.75390625" style="9" customWidth="1"/>
    <col min="11" max="16384" width="9.125" style="9" customWidth="1"/>
  </cols>
  <sheetData>
    <row r="1" spans="1:3" s="8" customFormat="1" ht="11.25">
      <c r="A1" s="7" t="s">
        <v>0</v>
      </c>
      <c r="B1" s="7" t="s">
        <v>30</v>
      </c>
      <c r="C1" s="22" t="s">
        <v>29</v>
      </c>
    </row>
    <row r="2" spans="1:7" s="10" customFormat="1" ht="11.25">
      <c r="A2" s="9">
        <v>730</v>
      </c>
      <c r="B2" s="9" t="s">
        <v>61</v>
      </c>
      <c r="C2" s="19">
        <v>0</v>
      </c>
      <c r="D2" s="26" t="s">
        <v>62</v>
      </c>
      <c r="E2" s="28"/>
      <c r="F2" s="28"/>
      <c r="G2" s="28"/>
    </row>
    <row r="3" spans="2:4" ht="12.75">
      <c r="B3" s="11" t="s">
        <v>1</v>
      </c>
      <c r="C3" s="19">
        <v>0</v>
      </c>
      <c r="D3" s="11" t="s">
        <v>60</v>
      </c>
    </row>
    <row r="4" ht="12.75">
      <c r="B4" s="11" t="s">
        <v>1</v>
      </c>
    </row>
    <row r="5" spans="1:4" ht="12.75">
      <c r="A5" s="9">
        <v>730</v>
      </c>
      <c r="B5" s="7" t="s">
        <v>53</v>
      </c>
      <c r="C5" s="20">
        <f>SUM(C2:C4)</f>
        <v>0</v>
      </c>
      <c r="D5" s="12"/>
    </row>
    <row r="7" spans="1:3" ht="12.75">
      <c r="A7" s="9">
        <v>412</v>
      </c>
      <c r="B7" s="9" t="s">
        <v>76</v>
      </c>
      <c r="C7" s="19">
        <v>0</v>
      </c>
    </row>
    <row r="9" spans="1:3" ht="12.75">
      <c r="A9" s="9">
        <v>453</v>
      </c>
      <c r="B9" s="9" t="s">
        <v>55</v>
      </c>
      <c r="C9" s="19">
        <v>0</v>
      </c>
    </row>
    <row r="10" spans="1:3" ht="12.75">
      <c r="A10" s="9">
        <v>454</v>
      </c>
      <c r="B10" s="9" t="s">
        <v>71</v>
      </c>
      <c r="C10" s="19">
        <v>0</v>
      </c>
    </row>
    <row r="11" spans="1:3" ht="12.75">
      <c r="A11" s="9">
        <v>455</v>
      </c>
      <c r="B11" s="9" t="s">
        <v>72</v>
      </c>
      <c r="C11" s="19">
        <v>0</v>
      </c>
    </row>
    <row r="12" spans="1:3" ht="12.75">
      <c r="A12" s="9">
        <v>456</v>
      </c>
      <c r="B12" s="9" t="s">
        <v>72</v>
      </c>
      <c r="C12" s="19">
        <v>0</v>
      </c>
    </row>
    <row r="13" spans="1:3" ht="12.75">
      <c r="A13" s="9">
        <v>457</v>
      </c>
      <c r="B13" s="9" t="s">
        <v>72</v>
      </c>
      <c r="C13" s="19">
        <v>0</v>
      </c>
    </row>
    <row r="14" spans="1:3" ht="12.75">
      <c r="A14" s="9">
        <v>450</v>
      </c>
      <c r="B14" s="7" t="s">
        <v>54</v>
      </c>
      <c r="C14" s="20">
        <f>SUM(C9:C13)</f>
        <v>0</v>
      </c>
    </row>
    <row r="15" ht="12.75">
      <c r="C15" s="23"/>
    </row>
    <row r="16" spans="1:3" ht="12.75">
      <c r="A16" s="9">
        <v>500</v>
      </c>
      <c r="B16" s="9" t="s">
        <v>25</v>
      </c>
      <c r="C16" s="19">
        <v>0</v>
      </c>
    </row>
    <row r="17" spans="1:3" ht="12.75">
      <c r="A17" s="9">
        <v>510</v>
      </c>
      <c r="B17" s="9" t="s">
        <v>26</v>
      </c>
      <c r="C17" s="19">
        <v>0</v>
      </c>
    </row>
    <row r="18" spans="1:5" ht="12.75">
      <c r="A18" s="9">
        <v>508</v>
      </c>
      <c r="B18" s="10" t="s">
        <v>85</v>
      </c>
      <c r="C18" s="24">
        <v>0</v>
      </c>
      <c r="D18" s="30" t="s">
        <v>28</v>
      </c>
      <c r="E18" s="31"/>
    </row>
    <row r="19" spans="1:5" ht="12.75">
      <c r="A19" s="9">
        <v>506</v>
      </c>
      <c r="B19" s="10" t="s">
        <v>86</v>
      </c>
      <c r="C19" s="24">
        <v>0</v>
      </c>
      <c r="D19" s="30" t="s">
        <v>28</v>
      </c>
      <c r="E19" s="31"/>
    </row>
    <row r="20" spans="1:5" ht="12.75">
      <c r="A20" s="9">
        <v>507</v>
      </c>
      <c r="B20" s="10" t="s">
        <v>87</v>
      </c>
      <c r="C20" s="24">
        <v>0</v>
      </c>
      <c r="D20" s="30" t="s">
        <v>28</v>
      </c>
      <c r="E20" s="31"/>
    </row>
    <row r="21" spans="1:3" ht="12.75">
      <c r="A21" s="9">
        <v>518</v>
      </c>
      <c r="B21" s="10" t="s">
        <v>24</v>
      </c>
      <c r="C21" s="24">
        <v>0</v>
      </c>
    </row>
    <row r="23" spans="1:3" ht="12.75">
      <c r="A23" s="9">
        <v>534</v>
      </c>
      <c r="B23" s="9" t="s">
        <v>12</v>
      </c>
      <c r="C23" s="19">
        <v>0</v>
      </c>
    </row>
    <row r="24" spans="1:3" ht="12.75">
      <c r="A24" s="9">
        <v>531</v>
      </c>
      <c r="B24" s="9" t="s">
        <v>34</v>
      </c>
      <c r="C24" s="19">
        <v>0</v>
      </c>
    </row>
    <row r="25" spans="1:3" ht="12.75">
      <c r="A25" s="9">
        <v>540</v>
      </c>
      <c r="B25" s="9" t="s">
        <v>35</v>
      </c>
      <c r="C25" s="19">
        <v>0</v>
      </c>
    </row>
    <row r="26" spans="1:3" ht="12.75">
      <c r="A26" s="9">
        <v>541</v>
      </c>
      <c r="B26" s="9" t="s">
        <v>58</v>
      </c>
      <c r="C26" s="19">
        <v>0</v>
      </c>
    </row>
    <row r="27" spans="1:3" ht="12.75">
      <c r="A27" s="9">
        <v>535</v>
      </c>
      <c r="B27" s="9" t="s">
        <v>13</v>
      </c>
      <c r="C27" s="19">
        <v>0</v>
      </c>
    </row>
    <row r="28" spans="1:3" ht="12.75">
      <c r="A28" s="9">
        <v>536</v>
      </c>
      <c r="B28" s="9" t="s">
        <v>73</v>
      </c>
      <c r="C28" s="19">
        <v>0</v>
      </c>
    </row>
    <row r="29" spans="1:3" ht="12.75">
      <c r="A29" s="9">
        <v>537</v>
      </c>
      <c r="B29" s="9" t="s">
        <v>74</v>
      </c>
      <c r="C29" s="19">
        <v>0</v>
      </c>
    </row>
    <row r="30" spans="1:3" ht="12.75">
      <c r="A30" s="9">
        <v>538</v>
      </c>
      <c r="B30" s="9" t="s">
        <v>75</v>
      </c>
      <c r="C30" s="19">
        <v>0</v>
      </c>
    </row>
    <row r="31" spans="1:3" ht="12.75">
      <c r="A31" s="9">
        <v>539</v>
      </c>
      <c r="B31" s="9" t="s">
        <v>63</v>
      </c>
      <c r="C31" s="19">
        <v>0</v>
      </c>
    </row>
    <row r="32" spans="2:3" ht="12.75">
      <c r="B32" s="7" t="s">
        <v>56</v>
      </c>
      <c r="C32" s="20">
        <f>SUM(C16:C17)+SUM(C23:C31)</f>
        <v>0</v>
      </c>
    </row>
    <row r="33" ht="12.75">
      <c r="C33" s="21"/>
    </row>
    <row r="34" spans="1:3" ht="12.75">
      <c r="A34" s="9">
        <v>600</v>
      </c>
      <c r="B34" s="9" t="s">
        <v>32</v>
      </c>
      <c r="C34" s="19">
        <v>0</v>
      </c>
    </row>
    <row r="35" spans="2:4" ht="12.75">
      <c r="B35" s="11" t="s">
        <v>1</v>
      </c>
      <c r="D35" s="11"/>
    </row>
    <row r="36" spans="2:4" ht="12.75">
      <c r="B36" s="11" t="s">
        <v>1</v>
      </c>
      <c r="D36" s="11"/>
    </row>
    <row r="37" spans="2:3" ht="12.75">
      <c r="B37" s="7" t="s">
        <v>57</v>
      </c>
      <c r="C37" s="20">
        <f>SUM(C34:C36)</f>
        <v>0</v>
      </c>
    </row>
    <row r="38" ht="12.75">
      <c r="C38" s="21"/>
    </row>
    <row r="39" spans="1:3" ht="12.75">
      <c r="A39" s="9">
        <v>693</v>
      </c>
      <c r="B39" s="9" t="s">
        <v>38</v>
      </c>
      <c r="C39" s="19">
        <v>0</v>
      </c>
    </row>
    <row r="40" spans="1:3" ht="12.75">
      <c r="A40" s="9">
        <v>871</v>
      </c>
      <c r="B40" s="9" t="s">
        <v>40</v>
      </c>
      <c r="C40" s="19">
        <v>0</v>
      </c>
    </row>
    <row r="41" spans="1:3" ht="12.75">
      <c r="A41" s="9">
        <v>697</v>
      </c>
      <c r="B41" s="9" t="s">
        <v>39</v>
      </c>
      <c r="C41" s="19">
        <v>0</v>
      </c>
    </row>
    <row r="43" spans="2:3" ht="12.75">
      <c r="B43" s="7" t="s">
        <v>59</v>
      </c>
      <c r="C43" s="20">
        <f>Hruba+Covid1+Mimo-SrazZak-SrazOst-Komp+Prepl+PredpMinM</f>
        <v>0</v>
      </c>
    </row>
    <row r="45" spans="1:3" ht="12.75">
      <c r="A45" s="9">
        <v>694</v>
      </c>
      <c r="B45" s="9" t="s">
        <v>36</v>
      </c>
      <c r="C45" s="19">
        <v>0</v>
      </c>
    </row>
    <row r="46" spans="1:3" ht="12.75">
      <c r="A46" s="9">
        <v>695</v>
      </c>
      <c r="B46" s="9" t="s">
        <v>37</v>
      </c>
      <c r="C46" s="19">
        <v>0</v>
      </c>
    </row>
    <row r="47" spans="2:5" ht="12.75">
      <c r="B47" s="7" t="s">
        <v>2</v>
      </c>
      <c r="C47" s="20">
        <f>SUM(C45:C46)</f>
        <v>0</v>
      </c>
      <c r="D47" s="13" t="s">
        <v>33</v>
      </c>
      <c r="E47" s="7">
        <f>C47-C43</f>
        <v>0</v>
      </c>
    </row>
    <row r="48" spans="2:5" ht="12.75">
      <c r="B48" s="7"/>
      <c r="C48" s="20"/>
      <c r="D48" s="13"/>
      <c r="E48" s="7"/>
    </row>
    <row r="49" spans="1:9" ht="12.75">
      <c r="A49" s="14" t="s">
        <v>41</v>
      </c>
      <c r="B49" s="14"/>
      <c r="C49" s="25"/>
      <c r="D49" s="14"/>
      <c r="E49" s="14"/>
      <c r="F49" s="14"/>
      <c r="G49" s="14"/>
      <c r="H49" s="15"/>
      <c r="I49" s="14"/>
    </row>
    <row r="50" ht="12.75">
      <c r="B50" s="10" t="s">
        <v>3</v>
      </c>
    </row>
    <row r="51" spans="2:4" ht="12.75">
      <c r="B51" s="9" t="s">
        <v>27</v>
      </c>
      <c r="C51" s="19">
        <v>0</v>
      </c>
      <c r="D51" s="11" t="s">
        <v>42</v>
      </c>
    </row>
    <row r="52" spans="2:8" ht="12.75">
      <c r="B52" s="9" t="s">
        <v>77</v>
      </c>
      <c r="C52" s="19">
        <v>0</v>
      </c>
      <c r="D52" s="11" t="s">
        <v>78</v>
      </c>
      <c r="H52" s="19"/>
    </row>
    <row r="53" spans="1:8" ht="12.75">
      <c r="A53" s="9">
        <v>603</v>
      </c>
      <c r="B53" s="9" t="s">
        <v>83</v>
      </c>
      <c r="C53" s="19">
        <v>0</v>
      </c>
      <c r="D53" s="11"/>
      <c r="H53" s="19"/>
    </row>
    <row r="54" spans="1:4" ht="12.75">
      <c r="A54" s="9">
        <v>608</v>
      </c>
      <c r="B54" s="9" t="s">
        <v>64</v>
      </c>
      <c r="C54" s="19">
        <v>0</v>
      </c>
      <c r="D54" s="27" t="s">
        <v>67</v>
      </c>
    </row>
    <row r="55" spans="1:4" ht="12.75">
      <c r="A55" s="9">
        <v>609</v>
      </c>
      <c r="B55" s="9" t="s">
        <v>8</v>
      </c>
      <c r="C55" s="19">
        <v>0</v>
      </c>
      <c r="D55" s="27" t="s">
        <v>67</v>
      </c>
    </row>
    <row r="56" spans="1:4" ht="12.75">
      <c r="A56" s="9">
        <v>657</v>
      </c>
      <c r="B56" s="9" t="s">
        <v>8</v>
      </c>
      <c r="C56" s="19">
        <v>0</v>
      </c>
      <c r="D56" s="27" t="s">
        <v>67</v>
      </c>
    </row>
    <row r="57" spans="1:4" ht="12.75">
      <c r="A57" s="9">
        <v>658</v>
      </c>
      <c r="B57" s="9" t="s">
        <v>8</v>
      </c>
      <c r="C57" s="19">
        <v>0</v>
      </c>
      <c r="D57" s="27" t="s">
        <v>67</v>
      </c>
    </row>
    <row r="58" spans="1:4" ht="12.75">
      <c r="A58" s="9">
        <v>660</v>
      </c>
      <c r="B58" s="9" t="s">
        <v>8</v>
      </c>
      <c r="C58" s="19">
        <v>0</v>
      </c>
      <c r="D58" s="27" t="s">
        <v>67</v>
      </c>
    </row>
    <row r="59" spans="1:4" ht="12.75">
      <c r="A59" s="9">
        <v>680</v>
      </c>
      <c r="B59" s="9" t="s">
        <v>79</v>
      </c>
      <c r="C59" s="19">
        <v>0</v>
      </c>
      <c r="D59" s="27" t="s">
        <v>67</v>
      </c>
    </row>
    <row r="60" spans="1:4" ht="12.75">
      <c r="A60" s="9">
        <v>681</v>
      </c>
      <c r="B60" s="9" t="s">
        <v>4</v>
      </c>
      <c r="C60" s="19">
        <v>0</v>
      </c>
      <c r="D60" s="27" t="s">
        <v>67</v>
      </c>
    </row>
    <row r="61" spans="1:4" ht="12.75">
      <c r="A61" s="9">
        <v>682</v>
      </c>
      <c r="B61" s="9" t="s">
        <v>80</v>
      </c>
      <c r="C61" s="19">
        <v>0</v>
      </c>
      <c r="D61" s="27"/>
    </row>
    <row r="62" spans="1:4" ht="12.75">
      <c r="A62" s="9">
        <v>684</v>
      </c>
      <c r="B62" s="9" t="s">
        <v>81</v>
      </c>
      <c r="C62" s="19">
        <v>0</v>
      </c>
      <c r="D62" s="27"/>
    </row>
    <row r="63" spans="1:4" ht="12.75">
      <c r="A63" s="9">
        <v>683</v>
      </c>
      <c r="B63" s="9" t="s">
        <v>82</v>
      </c>
      <c r="C63" s="19">
        <v>0</v>
      </c>
      <c r="D63" s="27"/>
    </row>
    <row r="64" spans="2:4" ht="12.75">
      <c r="B64" s="9" t="s">
        <v>1</v>
      </c>
      <c r="D64" s="27"/>
    </row>
    <row r="65" spans="1:4" ht="12.75">
      <c r="A65" s="32" t="s">
        <v>84</v>
      </c>
      <c r="B65" s="32"/>
      <c r="D65" s="27"/>
    </row>
    <row r="66" spans="2:3" ht="12.75">
      <c r="B66" s="9" t="s">
        <v>68</v>
      </c>
      <c r="C66" s="19">
        <v>0</v>
      </c>
    </row>
    <row r="67" spans="2:3" ht="12.75">
      <c r="B67" s="9" t="s">
        <v>69</v>
      </c>
      <c r="C67" s="19">
        <v>0</v>
      </c>
    </row>
    <row r="68" spans="2:3" ht="12.75">
      <c r="B68" s="9" t="s">
        <v>70</v>
      </c>
      <c r="C68" s="19">
        <v>0</v>
      </c>
    </row>
    <row r="69" spans="2:3" ht="12.75">
      <c r="B69" s="9" t="s">
        <v>65</v>
      </c>
      <c r="C69" s="19">
        <v>0</v>
      </c>
    </row>
    <row r="70" spans="2:3" ht="12.75">
      <c r="B70" s="9" t="s">
        <v>66</v>
      </c>
      <c r="C70" s="19">
        <v>0</v>
      </c>
    </row>
    <row r="71" spans="2:3" ht="12.75">
      <c r="B71" s="9" t="s">
        <v>1</v>
      </c>
      <c r="C71" s="19">
        <v>0</v>
      </c>
    </row>
    <row r="72" spans="2:3" ht="12.75">
      <c r="B72" s="9" t="s">
        <v>1</v>
      </c>
      <c r="C72" s="19">
        <v>0</v>
      </c>
    </row>
    <row r="73" spans="2:3" ht="12.75">
      <c r="B73" s="9" t="s">
        <v>1</v>
      </c>
      <c r="C73" s="19">
        <v>0</v>
      </c>
    </row>
    <row r="74" spans="2:5" ht="12.75">
      <c r="B74" s="7" t="s">
        <v>5</v>
      </c>
      <c r="C74" s="20">
        <f>SUM(C51:C73)</f>
        <v>0</v>
      </c>
      <c r="D74" s="13" t="s">
        <v>6</v>
      </c>
      <c r="E74" s="20">
        <f>C74-(SrazOst+VyplCelk)</f>
        <v>0</v>
      </c>
    </row>
    <row r="76" ht="12.75">
      <c r="B76" s="28" t="s">
        <v>9</v>
      </c>
    </row>
    <row r="77" spans="2:5" ht="12.75">
      <c r="B77" s="9" t="s">
        <v>13</v>
      </c>
      <c r="C77" s="19">
        <v>0</v>
      </c>
      <c r="D77" s="16" t="s">
        <v>10</v>
      </c>
      <c r="E77" s="20">
        <f>C77-(DanSraz+DanSraz0+DanSraz1+DanSraz2)</f>
        <v>0</v>
      </c>
    </row>
    <row r="78" spans="2:5" ht="12.75">
      <c r="B78" s="9" t="s">
        <v>12</v>
      </c>
      <c r="C78" s="19">
        <v>0</v>
      </c>
      <c r="D78" s="16" t="s">
        <v>10</v>
      </c>
      <c r="E78" s="20">
        <f>C78-(DanZal+DanOpravy+DanRZ+SolidDan+DanMinR)</f>
        <v>0</v>
      </c>
    </row>
    <row r="79" spans="2:5" ht="12.75">
      <c r="B79" s="9" t="s">
        <v>11</v>
      </c>
      <c r="C79" s="19">
        <v>0</v>
      </c>
      <c r="D79" s="16" t="s">
        <v>10</v>
      </c>
      <c r="E79" s="20">
        <f>C79-(PojSocZ+PojSocF+C19-C20-Covid1)</f>
        <v>0</v>
      </c>
    </row>
    <row r="80" spans="2:5" ht="12.75">
      <c r="B80" s="9" t="s">
        <v>17</v>
      </c>
      <c r="C80" s="20">
        <f>SUM(C81:C89)</f>
        <v>0</v>
      </c>
      <c r="D80" s="16" t="s">
        <v>10</v>
      </c>
      <c r="E80" s="20">
        <f>C80-(PojZdrZ+PojZdrF)</f>
        <v>0</v>
      </c>
    </row>
    <row r="81" spans="2:3" ht="12.75">
      <c r="B81" s="11" t="s">
        <v>14</v>
      </c>
      <c r="C81" s="19">
        <v>0</v>
      </c>
    </row>
    <row r="82" spans="2:3" ht="12.75">
      <c r="B82" s="11" t="s">
        <v>15</v>
      </c>
      <c r="C82" s="19">
        <v>0</v>
      </c>
    </row>
    <row r="83" spans="2:3" ht="12.75">
      <c r="B83" s="11" t="s">
        <v>16</v>
      </c>
      <c r="C83" s="19">
        <v>0</v>
      </c>
    </row>
    <row r="84" spans="2:3" ht="12.75">
      <c r="B84" s="11" t="s">
        <v>18</v>
      </c>
      <c r="C84" s="19">
        <v>0</v>
      </c>
    </row>
    <row r="85" spans="2:3" ht="12.75">
      <c r="B85" s="11" t="s">
        <v>19</v>
      </c>
      <c r="C85" s="19">
        <v>0</v>
      </c>
    </row>
    <row r="86" spans="2:3" ht="12.75">
      <c r="B86" s="11" t="s">
        <v>20</v>
      </c>
      <c r="C86" s="19">
        <v>0</v>
      </c>
    </row>
    <row r="87" spans="2:3" ht="12.75">
      <c r="B87" s="11" t="s">
        <v>21</v>
      </c>
      <c r="C87" s="19">
        <v>0</v>
      </c>
    </row>
    <row r="88" spans="2:3" ht="12.75">
      <c r="B88" s="11" t="s">
        <v>22</v>
      </c>
      <c r="C88" s="19">
        <v>0</v>
      </c>
    </row>
    <row r="89" spans="2:3" ht="12.75">
      <c r="B89" s="11" t="s">
        <v>23</v>
      </c>
      <c r="C89" s="19">
        <v>0</v>
      </c>
    </row>
    <row r="90" spans="2:3" ht="12.75">
      <c r="B90" s="7" t="s">
        <v>5</v>
      </c>
      <c r="C90" s="20">
        <f>SUM(C77:C80)</f>
        <v>0</v>
      </c>
    </row>
    <row r="92" ht="12.75">
      <c r="B92" s="29" t="s">
        <v>43</v>
      </c>
    </row>
    <row r="93" spans="2:3" ht="12.75">
      <c r="B93" s="17" t="s">
        <v>44</v>
      </c>
      <c r="C93" s="19">
        <v>0</v>
      </c>
    </row>
    <row r="94" spans="2:3" ht="12.75">
      <c r="B94" s="17" t="s">
        <v>45</v>
      </c>
      <c r="C94" s="19">
        <v>0</v>
      </c>
    </row>
    <row r="95" spans="2:3" ht="12.75">
      <c r="B95" s="9" t="s">
        <v>68</v>
      </c>
      <c r="C95" s="19">
        <v>0</v>
      </c>
    </row>
    <row r="96" spans="2:3" ht="12.75">
      <c r="B96" s="9" t="s">
        <v>69</v>
      </c>
      <c r="C96" s="19">
        <v>0</v>
      </c>
    </row>
    <row r="97" spans="2:3" ht="12.75">
      <c r="B97" s="9" t="s">
        <v>70</v>
      </c>
      <c r="C97" s="19">
        <v>0</v>
      </c>
    </row>
    <row r="98" spans="2:3" ht="12.75">
      <c r="B98" s="9" t="s">
        <v>65</v>
      </c>
      <c r="C98" s="19">
        <v>0</v>
      </c>
    </row>
    <row r="99" spans="2:3" ht="12.75">
      <c r="B99" s="9" t="s">
        <v>66</v>
      </c>
      <c r="C99" s="19">
        <v>0</v>
      </c>
    </row>
    <row r="100" spans="2:3" ht="12.75">
      <c r="B100" s="9" t="s">
        <v>46</v>
      </c>
      <c r="C100" s="19">
        <v>0</v>
      </c>
    </row>
    <row r="101" spans="2:3" ht="12.75">
      <c r="B101" s="9" t="s">
        <v>46</v>
      </c>
      <c r="C101" s="19">
        <v>0</v>
      </c>
    </row>
    <row r="102" spans="2:3" ht="12.75">
      <c r="B102" s="9" t="s">
        <v>46</v>
      </c>
      <c r="C102" s="19">
        <v>0</v>
      </c>
    </row>
    <row r="103" spans="2:3" ht="12.75">
      <c r="B103" s="9" t="s">
        <v>46</v>
      </c>
      <c r="C103" s="19">
        <v>0</v>
      </c>
    </row>
    <row r="104" spans="2:3" ht="12.75">
      <c r="B104" s="7" t="s">
        <v>5</v>
      </c>
      <c r="C104" s="20">
        <f>SUM(C93:C103)</f>
        <v>0</v>
      </c>
    </row>
    <row r="106" spans="2:4" ht="12.75">
      <c r="B106" s="7" t="s">
        <v>48</v>
      </c>
      <c r="C106" s="20">
        <f>C52</f>
        <v>0</v>
      </c>
      <c r="D106" s="18" t="s">
        <v>50</v>
      </c>
    </row>
    <row r="107" spans="2:4" ht="12.75">
      <c r="B107" s="7" t="s">
        <v>49</v>
      </c>
      <c r="C107" s="20">
        <f>C90+C104</f>
        <v>0</v>
      </c>
      <c r="D107" s="18" t="s">
        <v>52</v>
      </c>
    </row>
    <row r="108" spans="2:8" ht="12.75">
      <c r="B108" s="7" t="s">
        <v>47</v>
      </c>
      <c r="C108" s="20">
        <f>C106+C107</f>
        <v>0</v>
      </c>
      <c r="D108" s="18" t="s">
        <v>51</v>
      </c>
      <c r="G108" s="19"/>
      <c r="H108" s="19"/>
    </row>
  </sheetData>
  <sheetProtection sheet="1" formatCells="0" formatColumns="0" formatRows="0" insertColumns="0" insertRows="0"/>
  <printOptions gridLines="1"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1" sqref="B31"/>
    </sheetView>
  </sheetViews>
  <sheetFormatPr defaultColWidth="9.00390625" defaultRowHeight="12.75"/>
  <cols>
    <col min="1" max="1" width="7.875" style="3" customWidth="1"/>
    <col min="2" max="2" width="14.75390625" style="1" customWidth="1"/>
    <col min="3" max="16384" width="9.125" style="1" customWidth="1"/>
  </cols>
  <sheetData>
    <row r="1" spans="1:2" s="5" customFormat="1" ht="12.75">
      <c r="A1" s="5" t="s">
        <v>31</v>
      </c>
      <c r="B1" s="6" t="s">
        <v>29</v>
      </c>
    </row>
    <row r="2" ht="12.75">
      <c r="A2" s="3">
        <v>1</v>
      </c>
    </row>
    <row r="3" ht="12.75">
      <c r="A3" s="3">
        <v>2</v>
      </c>
    </row>
    <row r="4" ht="12.75">
      <c r="A4" s="3">
        <v>3</v>
      </c>
    </row>
    <row r="5" ht="12.75">
      <c r="A5" s="3">
        <v>4</v>
      </c>
    </row>
    <row r="6" ht="12.75">
      <c r="A6" s="3">
        <v>5</v>
      </c>
    </row>
    <row r="7" ht="12.75">
      <c r="A7" s="3">
        <v>6</v>
      </c>
    </row>
    <row r="8" ht="12.75">
      <c r="A8" s="3">
        <v>7</v>
      </c>
    </row>
    <row r="9" ht="12.75">
      <c r="A9" s="3">
        <v>8</v>
      </c>
    </row>
    <row r="10" ht="12.75">
      <c r="A10" s="3">
        <v>9</v>
      </c>
    </row>
    <row r="11" ht="12.75">
      <c r="A11" s="3">
        <v>10</v>
      </c>
    </row>
    <row r="12" ht="12.75">
      <c r="A12" s="3">
        <v>11</v>
      </c>
    </row>
    <row r="13" ht="12.75">
      <c r="A13" s="3">
        <v>12</v>
      </c>
    </row>
    <row r="14" ht="12.75">
      <c r="A14" s="3">
        <v>13</v>
      </c>
    </row>
    <row r="15" ht="12.75">
      <c r="A15" s="3">
        <v>14</v>
      </c>
    </row>
    <row r="16" ht="12.75">
      <c r="A16" s="3">
        <v>15</v>
      </c>
    </row>
    <row r="17" ht="12.75">
      <c r="A17" s="3">
        <v>16</v>
      </c>
    </row>
    <row r="18" ht="12.75">
      <c r="A18" s="3">
        <v>17</v>
      </c>
    </row>
    <row r="19" ht="12.75">
      <c r="A19" s="3">
        <v>18</v>
      </c>
    </row>
    <row r="20" ht="12.75">
      <c r="A20" s="3">
        <v>19</v>
      </c>
    </row>
    <row r="21" ht="12.75">
      <c r="A21" s="3">
        <v>20</v>
      </c>
    </row>
    <row r="22" ht="12.75">
      <c r="A22" s="3">
        <v>21</v>
      </c>
    </row>
    <row r="23" ht="12.75">
      <c r="A23" s="3">
        <v>22</v>
      </c>
    </row>
    <row r="24" ht="12.75">
      <c r="A24" s="3">
        <v>23</v>
      </c>
    </row>
    <row r="25" ht="12.75">
      <c r="A25" s="3">
        <v>24</v>
      </c>
    </row>
    <row r="26" ht="12.75">
      <c r="A26" s="3">
        <v>25</v>
      </c>
    </row>
    <row r="27" ht="12.75">
      <c r="A27" s="3">
        <v>26</v>
      </c>
    </row>
    <row r="28" ht="12.75">
      <c r="A28" s="3">
        <v>27</v>
      </c>
    </row>
    <row r="29" ht="12.75">
      <c r="A29" s="3">
        <v>28</v>
      </c>
    </row>
    <row r="30" ht="12.75">
      <c r="A30" s="3">
        <v>29</v>
      </c>
    </row>
    <row r="31" spans="1:2" s="4" customFormat="1" ht="12.75">
      <c r="A31" s="2" t="s">
        <v>7</v>
      </c>
      <c r="B31" s="2">
        <f>SUM(B2:B30)</f>
        <v>0</v>
      </c>
    </row>
  </sheetData>
  <sheetProtection sheet="1" objects="1" scenarios="1"/>
  <printOptions gridLines="1"/>
  <pageMargins left="0.787401575" right="0.787401575" top="0.984251969" bottom="0.984251969" header="0.4921259845" footer="0.4921259845"/>
  <pageSetup orientation="portrait" paperSize="9" r:id="rId1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Zaúčtování mezd - formulář pro MG Brno</dc:title>
  <dc:subject/>
  <dc:creator>Ing. Drahomír Běťák</dc:creator>
  <cp:keywords/>
  <dc:description/>
  <cp:lastModifiedBy>Ing. Drahomír Běťák</cp:lastModifiedBy>
  <dcterms:modified xsi:type="dcterms:W3CDTF">2023-01-23T22:57:04Z</dcterms:modified>
  <cp:category/>
  <cp:version/>
  <cp:contentType/>
  <cp:contentStatus/>
</cp:coreProperties>
</file>